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06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<sst xmlns="http://schemas.openxmlformats.org/spreadsheetml/2006/main" count="103" uniqueCount="96">
  <si>
    <t>AKTIVA - účet</t>
  </si>
  <si>
    <t>Přebytek</t>
  </si>
  <si>
    <t>Manko</t>
  </si>
  <si>
    <t>013 - Software</t>
  </si>
  <si>
    <t>018 - Drobný dlouhodobý nehmotný majetek</t>
  </si>
  <si>
    <t>019 - Ostatní DNM</t>
  </si>
  <si>
    <t>021 - Stavby</t>
  </si>
  <si>
    <t>028 - Drobný hmotný majetek</t>
  </si>
  <si>
    <t>031 - Pozemky</t>
  </si>
  <si>
    <t>032 - Kulturní předměty</t>
  </si>
  <si>
    <t>042 - Nedokončený dlouhodobý hmotný majetek</t>
  </si>
  <si>
    <t xml:space="preserve">236 - Sociální fond </t>
  </si>
  <si>
    <t>241 - Běžný účet hospodářské činnosti</t>
  </si>
  <si>
    <t>261 - Pokladna</t>
  </si>
  <si>
    <t>263 - Ceniny šeky - sociální fond</t>
  </si>
  <si>
    <t>311 - Odběratelé</t>
  </si>
  <si>
    <t>314 - Krátkodobé poskytnuté zálohy</t>
  </si>
  <si>
    <t>315 - Jiné pohledávky z hlavní činnosti</t>
  </si>
  <si>
    <t>316 - Poskytnuté návratné fin.výpomoci-krátkodobé</t>
  </si>
  <si>
    <t>335 - Pohledávky za zaměstnanci</t>
  </si>
  <si>
    <t>344 - Jiné daně a poplatky</t>
  </si>
  <si>
    <t>388 - Dohadné účty aktivní</t>
  </si>
  <si>
    <t>469 - Ostatní dlouhodobé pohledávky</t>
  </si>
  <si>
    <t>PASIVA - účet</t>
  </si>
  <si>
    <t>Účetní stav</t>
  </si>
  <si>
    <t>Skutečný stav</t>
  </si>
  <si>
    <t>321 - Dodavatelé</t>
  </si>
  <si>
    <t>324 - Krátkodobé přijaté zálohy</t>
  </si>
  <si>
    <t>331 - Zaměstnanci</t>
  </si>
  <si>
    <t>333 - Jiné závazky vůči zaměstnancům</t>
  </si>
  <si>
    <t xml:space="preserve">342 - Jiné přímé daně </t>
  </si>
  <si>
    <t>343 - Daň z přidané hodnoty</t>
  </si>
  <si>
    <t>378 - Ostatní krátkodobé závazky</t>
  </si>
  <si>
    <t>383 - Výdaje příštích období</t>
  </si>
  <si>
    <t>389 - Dohadné účty pasivní</t>
  </si>
  <si>
    <t>401 - Jmění účetní jednotky</t>
  </si>
  <si>
    <t>403 - Transfery  na pořízení dl.majetku</t>
  </si>
  <si>
    <t>406 - Oceňovací rozdíly při změně metody</t>
  </si>
  <si>
    <t>407 - Jiné oceňovací rozdíly</t>
  </si>
  <si>
    <t>408 - Opravy minulých období</t>
  </si>
  <si>
    <t>419 - Ostatní fondy -sociální fond</t>
  </si>
  <si>
    <t>432 - Nerozdělený zisk z minulých let</t>
  </si>
  <si>
    <t>451 - Dlouhodobé bankovní úvěry</t>
  </si>
  <si>
    <t>459 - Ostatní dlouhodobé závazky</t>
  </si>
  <si>
    <t>493 - Výsledek hospodaření</t>
  </si>
  <si>
    <t>skutečný stav</t>
  </si>
  <si>
    <t>073 - Oprávky k Software</t>
  </si>
  <si>
    <t>078 - Oprávky k DDNM</t>
  </si>
  <si>
    <t>079 - Oprávky k ostatnímu DNM</t>
  </si>
  <si>
    <t>081 - Oprávky ke stavbám</t>
  </si>
  <si>
    <t>088 - Oprávky k DDHM</t>
  </si>
  <si>
    <t>A I</t>
  </si>
  <si>
    <t>A II</t>
  </si>
  <si>
    <t>052 - Poskytnuté zálohy na dlouhodobý hmotný majetek</t>
  </si>
  <si>
    <t>022 - Samostatné HM věci a soubory HM věcí</t>
  </si>
  <si>
    <t>082 - Oprávky k HM věcem a souborům HM věcí</t>
  </si>
  <si>
    <t>036 - Dlouhodobý HM určený k prodeji</t>
  </si>
  <si>
    <t>A III</t>
  </si>
  <si>
    <t>061 - Majetkové účasti v osobách s rozhodujícím vlivem</t>
  </si>
  <si>
    <t>A IV</t>
  </si>
  <si>
    <t>462 - Poskytnuté návratné finanční výpomoci dlouhodobé</t>
  </si>
  <si>
    <t>B II</t>
  </si>
  <si>
    <t>346 - Pohledávky za vybr. Ústř. Vládními institucemi</t>
  </si>
  <si>
    <t>348 - Pohledávky za vybr. Místními vlád. Institucemi</t>
  </si>
  <si>
    <t>B III</t>
  </si>
  <si>
    <t>231 - Základní běžný účet ÚSC</t>
  </si>
  <si>
    <t>C I</t>
  </si>
  <si>
    <t>C II</t>
  </si>
  <si>
    <t>C III</t>
  </si>
  <si>
    <t>D II</t>
  </si>
  <si>
    <t xml:space="preserve">D III </t>
  </si>
  <si>
    <t>337 - Zdravotní pojištění</t>
  </si>
  <si>
    <t>374 - Krátkodobé přijaté zálohy na transfery</t>
  </si>
  <si>
    <t>192 - Opravné položky z hlavní činnosti</t>
  </si>
  <si>
    <t>194 - Opravné položky byty</t>
  </si>
  <si>
    <t>384 - Výnosy příštích období</t>
  </si>
  <si>
    <t>373 - Krátkodobé poskytnuté zálohy na transfery</t>
  </si>
  <si>
    <t>381 - Náklady příštích období</t>
  </si>
  <si>
    <t xml:space="preserve"> </t>
  </si>
  <si>
    <t>368 - Závazky z upsaných nespl. cenných papírů a podílů</t>
  </si>
  <si>
    <t>Obec Rudná pod Pradědem</t>
  </si>
  <si>
    <t>067 - Dlouhodobé půjčky</t>
  </si>
  <si>
    <t>069 - Ostatní dlouhodobý finanční majetek</t>
  </si>
  <si>
    <t xml:space="preserve">336 - Zúčtování  ze SP </t>
  </si>
  <si>
    <t>Příloha č. 1</t>
  </si>
  <si>
    <t xml:space="preserve">455 - Dlouhodobé přijaté zálohy </t>
  </si>
  <si>
    <t>Podrozvahové účty</t>
  </si>
  <si>
    <t>902 - Jiný drobný hmotný dlouhodobý majetek</t>
  </si>
  <si>
    <t>905 - Vyřazené pohledávky</t>
  </si>
  <si>
    <t>909 - Ostatní majetek</t>
  </si>
  <si>
    <t>972 - Dlouhodobé podm.závazky ze smluv o pořízení DM</t>
  </si>
  <si>
    <t>A.4.</t>
  </si>
  <si>
    <t xml:space="preserve">                                                                              Výsledek inventarizace k 31.12.2019</t>
  </si>
  <si>
    <t>V Rudné pod Pradědem 28.1.2020</t>
  </si>
  <si>
    <t>192 - opravné položky k jiným pohledávkám</t>
  </si>
  <si>
    <t>999 - vyrovnávací účet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</si>
</sst>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5" xfId="0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0" fontId="3" fillId="0" borderId="19" xfId="0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23" xfId="0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3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tabSelected="1" zoomScalePageLayoutView="0" workbookViewId="0" topLeftCell="A85">
      <selection activeCell="B115" sqref="B115"/>
    </sheetView>
  </sheetViews>
  <sheetFormatPr defaultColWidth="9.140625" defaultRowHeight="12.75"/>
  <cols>
    <col min="2" max="2" width="47.7109375" style="0" customWidth="1"/>
    <col min="3" max="3" width="12.8515625" style="0" customWidth="1"/>
    <col min="4" max="4" width="13.28125" style="0" customWidth="1"/>
    <col min="5" max="5" width="12.00390625" style="0" customWidth="1"/>
    <col min="6" max="6" width="12.57421875" style="0" customWidth="1"/>
    <col min="10" max="10" width="11.57421875" style="0" bestFit="1" customWidth="1"/>
  </cols>
  <sheetData>
    <row r="2" ht="12.75">
      <c r="B2" t="s">
        <v>80</v>
      </c>
    </row>
    <row r="4" ht="12.75">
      <c r="B4" t="s">
        <v>84</v>
      </c>
    </row>
    <row r="5" ht="15">
      <c r="B5" s="1" t="s">
        <v>92</v>
      </c>
    </row>
    <row r="7" ht="13.5" thickBot="1"/>
    <row r="8" spans="2:6" ht="13.5" thickBot="1">
      <c r="B8" s="7" t="s">
        <v>0</v>
      </c>
      <c r="C8" s="8" t="s">
        <v>24</v>
      </c>
      <c r="D8" s="8" t="s">
        <v>45</v>
      </c>
      <c r="E8" s="8" t="s">
        <v>1</v>
      </c>
      <c r="F8" s="9" t="s">
        <v>2</v>
      </c>
    </row>
    <row r="9" spans="1:6" ht="12.75">
      <c r="A9" t="s">
        <v>51</v>
      </c>
      <c r="B9" s="2" t="s">
        <v>3</v>
      </c>
      <c r="C9" s="3">
        <v>0</v>
      </c>
      <c r="D9" s="3">
        <v>0</v>
      </c>
      <c r="E9" s="15">
        <f>D9-C9</f>
        <v>0</v>
      </c>
      <c r="F9" s="16">
        <f>D9-C9</f>
        <v>0</v>
      </c>
    </row>
    <row r="10" spans="2:6" ht="12.75">
      <c r="B10" s="17" t="s">
        <v>46</v>
      </c>
      <c r="C10" s="3">
        <v>0</v>
      </c>
      <c r="D10" s="3">
        <v>0</v>
      </c>
      <c r="E10" s="15">
        <f aca="true" t="shared" si="0" ref="E10:E47">D10-C10</f>
        <v>0</v>
      </c>
      <c r="F10" s="16">
        <f aca="true" t="shared" si="1" ref="F10:F54">D10-C10</f>
        <v>0</v>
      </c>
    </row>
    <row r="11" spans="2:6" ht="12.75">
      <c r="B11" s="4" t="s">
        <v>4</v>
      </c>
      <c r="C11" s="3">
        <v>85925.8</v>
      </c>
      <c r="D11" s="3">
        <f>C11</f>
        <v>85925.8</v>
      </c>
      <c r="E11" s="15">
        <f t="shared" si="0"/>
        <v>0</v>
      </c>
      <c r="F11" s="16">
        <f t="shared" si="1"/>
        <v>0</v>
      </c>
    </row>
    <row r="12" spans="2:6" ht="12.75">
      <c r="B12" s="18" t="s">
        <v>47</v>
      </c>
      <c r="C12" s="3">
        <v>-85925.8</v>
      </c>
      <c r="D12" s="3">
        <f>C12</f>
        <v>-85925.8</v>
      </c>
      <c r="E12" s="15">
        <f t="shared" si="0"/>
        <v>0</v>
      </c>
      <c r="F12" s="16">
        <f t="shared" si="1"/>
        <v>0</v>
      </c>
    </row>
    <row r="13" spans="2:6" ht="12.75">
      <c r="B13" s="5" t="s">
        <v>5</v>
      </c>
      <c r="C13" s="3">
        <v>121000</v>
      </c>
      <c r="D13" s="3">
        <f aca="true" t="shared" si="2" ref="D13:D54">C13</f>
        <v>121000</v>
      </c>
      <c r="E13" s="15">
        <f t="shared" si="0"/>
        <v>0</v>
      </c>
      <c r="F13" s="16">
        <f t="shared" si="1"/>
        <v>0</v>
      </c>
    </row>
    <row r="14" spans="2:6" ht="12.75">
      <c r="B14" s="18" t="s">
        <v>48</v>
      </c>
      <c r="C14" s="3">
        <v>-25866</v>
      </c>
      <c r="D14" s="3">
        <f t="shared" si="2"/>
        <v>-25866</v>
      </c>
      <c r="E14" s="15">
        <f t="shared" si="0"/>
        <v>0</v>
      </c>
      <c r="F14" s="16">
        <f t="shared" si="1"/>
        <v>0</v>
      </c>
    </row>
    <row r="15" spans="2:6" ht="12.75">
      <c r="B15" s="5"/>
      <c r="C15" s="3">
        <v>0</v>
      </c>
      <c r="D15" s="3">
        <f t="shared" si="2"/>
        <v>0</v>
      </c>
      <c r="E15" s="15">
        <f t="shared" si="0"/>
        <v>0</v>
      </c>
      <c r="F15" s="16">
        <f t="shared" si="1"/>
        <v>0</v>
      </c>
    </row>
    <row r="16" spans="1:6" ht="12.75">
      <c r="A16" t="s">
        <v>52</v>
      </c>
      <c r="B16" s="5" t="s">
        <v>8</v>
      </c>
      <c r="C16" s="3">
        <v>6723805.39</v>
      </c>
      <c r="D16" s="3">
        <f t="shared" si="2"/>
        <v>6723805.39</v>
      </c>
      <c r="E16" s="15">
        <f t="shared" si="0"/>
        <v>0</v>
      </c>
      <c r="F16" s="16">
        <f t="shared" si="1"/>
        <v>0</v>
      </c>
    </row>
    <row r="17" spans="2:6" ht="12.75">
      <c r="B17" s="5" t="s">
        <v>9</v>
      </c>
      <c r="C17" s="3">
        <v>67500</v>
      </c>
      <c r="D17" s="3">
        <f t="shared" si="2"/>
        <v>67500</v>
      </c>
      <c r="E17" s="15">
        <f t="shared" si="0"/>
        <v>0</v>
      </c>
      <c r="F17" s="16">
        <f t="shared" si="1"/>
        <v>0</v>
      </c>
    </row>
    <row r="18" spans="2:6" ht="12.75">
      <c r="B18" s="5" t="s">
        <v>6</v>
      </c>
      <c r="C18" s="3">
        <v>30496154.44</v>
      </c>
      <c r="D18" s="3">
        <f t="shared" si="2"/>
        <v>30496154.44</v>
      </c>
      <c r="E18" s="15">
        <f t="shared" si="0"/>
        <v>0</v>
      </c>
      <c r="F18" s="16">
        <f t="shared" si="1"/>
        <v>0</v>
      </c>
    </row>
    <row r="19" spans="2:6" ht="12.75">
      <c r="B19" s="18" t="s">
        <v>49</v>
      </c>
      <c r="C19" s="3">
        <v>-6142903</v>
      </c>
      <c r="D19" s="3">
        <f t="shared" si="2"/>
        <v>-6142903</v>
      </c>
      <c r="E19" s="15">
        <f t="shared" si="0"/>
        <v>0</v>
      </c>
      <c r="F19" s="16">
        <f t="shared" si="1"/>
        <v>0</v>
      </c>
    </row>
    <row r="20" spans="2:6" ht="12.75">
      <c r="B20" s="5" t="s">
        <v>54</v>
      </c>
      <c r="C20" s="3">
        <v>3312323.2</v>
      </c>
      <c r="D20" s="3">
        <f>C20</f>
        <v>3312323.2</v>
      </c>
      <c r="E20" s="15">
        <f t="shared" si="0"/>
        <v>0</v>
      </c>
      <c r="F20" s="16">
        <f t="shared" si="1"/>
        <v>0</v>
      </c>
    </row>
    <row r="21" spans="2:6" ht="12.75">
      <c r="B21" s="5" t="s">
        <v>55</v>
      </c>
      <c r="C21" s="3">
        <v>-1733049.2</v>
      </c>
      <c r="D21" s="3">
        <f t="shared" si="2"/>
        <v>-1733049.2</v>
      </c>
      <c r="E21" s="15">
        <f t="shared" si="0"/>
        <v>0</v>
      </c>
      <c r="F21" s="16">
        <f t="shared" si="1"/>
        <v>0</v>
      </c>
    </row>
    <row r="22" spans="2:6" ht="12.75">
      <c r="B22" s="5" t="s">
        <v>7</v>
      </c>
      <c r="C22" s="3">
        <v>1005149.97</v>
      </c>
      <c r="D22" s="3">
        <f t="shared" si="2"/>
        <v>1005149.97</v>
      </c>
      <c r="E22" s="15">
        <f t="shared" si="0"/>
        <v>0</v>
      </c>
      <c r="F22" s="16">
        <f t="shared" si="1"/>
        <v>0</v>
      </c>
    </row>
    <row r="23" spans="2:6" ht="12.75">
      <c r="B23" s="5" t="s">
        <v>50</v>
      </c>
      <c r="C23" s="3">
        <v>-1005149.97</v>
      </c>
      <c r="D23" s="3">
        <f t="shared" si="2"/>
        <v>-1005149.97</v>
      </c>
      <c r="E23" s="15">
        <f t="shared" si="0"/>
        <v>0</v>
      </c>
      <c r="F23" s="16">
        <f t="shared" si="1"/>
        <v>0</v>
      </c>
    </row>
    <row r="24" spans="2:6" ht="12.75">
      <c r="B24" s="5" t="s">
        <v>10</v>
      </c>
      <c r="C24" s="3">
        <v>252915.8</v>
      </c>
      <c r="D24" s="3">
        <f t="shared" si="2"/>
        <v>252915.8</v>
      </c>
      <c r="E24" s="15">
        <f t="shared" si="0"/>
        <v>0</v>
      </c>
      <c r="F24" s="16">
        <f t="shared" si="1"/>
        <v>0</v>
      </c>
    </row>
    <row r="25" spans="2:6" ht="12.75">
      <c r="B25" s="5" t="s">
        <v>53</v>
      </c>
      <c r="C25" s="3">
        <v>0</v>
      </c>
      <c r="D25" s="3">
        <f t="shared" si="2"/>
        <v>0</v>
      </c>
      <c r="E25" s="15">
        <f t="shared" si="0"/>
        <v>0</v>
      </c>
      <c r="F25" s="16">
        <f t="shared" si="1"/>
        <v>0</v>
      </c>
    </row>
    <row r="26" spans="2:6" ht="12.75">
      <c r="B26" s="5" t="s">
        <v>56</v>
      </c>
      <c r="C26" s="3">
        <v>608900</v>
      </c>
      <c r="D26" s="3">
        <f t="shared" si="2"/>
        <v>608900</v>
      </c>
      <c r="E26" s="15">
        <f t="shared" si="0"/>
        <v>0</v>
      </c>
      <c r="F26" s="16">
        <f t="shared" si="1"/>
        <v>0</v>
      </c>
    </row>
    <row r="27" spans="2:6" ht="12.75">
      <c r="B27" s="5"/>
      <c r="C27" s="3"/>
      <c r="D27" s="3"/>
      <c r="E27" s="15"/>
      <c r="F27" s="16"/>
    </row>
    <row r="28" spans="1:6" ht="12.75">
      <c r="A28" t="s">
        <v>57</v>
      </c>
      <c r="B28" s="5" t="s">
        <v>58</v>
      </c>
      <c r="C28" s="3">
        <v>0</v>
      </c>
      <c r="D28" s="3">
        <f t="shared" si="2"/>
        <v>0</v>
      </c>
      <c r="E28" s="15">
        <f t="shared" si="0"/>
        <v>0</v>
      </c>
      <c r="F28" s="16">
        <f t="shared" si="1"/>
        <v>0</v>
      </c>
    </row>
    <row r="29" spans="2:6" ht="12.75">
      <c r="B29" s="5" t="s">
        <v>81</v>
      </c>
      <c r="C29" s="3">
        <v>0</v>
      </c>
      <c r="D29" s="3">
        <f t="shared" si="2"/>
        <v>0</v>
      </c>
      <c r="E29" s="15">
        <f t="shared" si="0"/>
        <v>0</v>
      </c>
      <c r="F29" s="16">
        <f t="shared" si="1"/>
        <v>0</v>
      </c>
    </row>
    <row r="30" spans="2:6" ht="12.75">
      <c r="B30" s="5" t="s">
        <v>82</v>
      </c>
      <c r="C30" s="3">
        <v>4897000</v>
      </c>
      <c r="D30" s="3">
        <f t="shared" si="2"/>
        <v>4897000</v>
      </c>
      <c r="E30" s="15">
        <f t="shared" si="0"/>
        <v>0</v>
      </c>
      <c r="F30" s="16">
        <f t="shared" si="1"/>
        <v>0</v>
      </c>
    </row>
    <row r="31" spans="1:6" ht="12.75">
      <c r="A31" t="s">
        <v>59</v>
      </c>
      <c r="B31" s="5" t="s">
        <v>60</v>
      </c>
      <c r="C31" s="3">
        <v>0</v>
      </c>
      <c r="D31" s="3">
        <f t="shared" si="2"/>
        <v>0</v>
      </c>
      <c r="E31" s="15">
        <f t="shared" si="0"/>
        <v>0</v>
      </c>
      <c r="F31" s="16">
        <f t="shared" si="1"/>
        <v>0</v>
      </c>
    </row>
    <row r="32" spans="2:6" ht="12.75">
      <c r="B32" s="10" t="s">
        <v>22</v>
      </c>
      <c r="C32" s="3">
        <v>0</v>
      </c>
      <c r="D32" s="3">
        <f t="shared" si="2"/>
        <v>0</v>
      </c>
      <c r="E32" s="15">
        <f t="shared" si="0"/>
        <v>0</v>
      </c>
      <c r="F32" s="16">
        <f t="shared" si="1"/>
        <v>0</v>
      </c>
    </row>
    <row r="33" spans="2:6" ht="12.75">
      <c r="B33" s="10" t="s">
        <v>73</v>
      </c>
      <c r="C33" s="3">
        <v>0</v>
      </c>
      <c r="D33" s="3">
        <f t="shared" si="2"/>
        <v>0</v>
      </c>
      <c r="E33" s="15">
        <f>D33-C33</f>
        <v>0</v>
      </c>
      <c r="F33" s="16">
        <f>D33-C33</f>
        <v>0</v>
      </c>
    </row>
    <row r="34" spans="2:6" ht="12.75">
      <c r="B34" s="10" t="s">
        <v>74</v>
      </c>
      <c r="C34" s="3">
        <v>0</v>
      </c>
      <c r="D34" s="3">
        <f t="shared" si="2"/>
        <v>0</v>
      </c>
      <c r="E34" s="15">
        <f>D34-C34</f>
        <v>0</v>
      </c>
      <c r="F34" s="16">
        <f>D34-C34</f>
        <v>0</v>
      </c>
    </row>
    <row r="35" spans="2:6" ht="12.75">
      <c r="B35" s="10"/>
      <c r="C35" s="3"/>
      <c r="D35" s="3"/>
      <c r="E35" s="15"/>
      <c r="F35" s="16"/>
    </row>
    <row r="36" spans="1:6" ht="12.75">
      <c r="A36" t="s">
        <v>61</v>
      </c>
      <c r="B36" s="5" t="s">
        <v>15</v>
      </c>
      <c r="C36" s="3">
        <v>4663</v>
      </c>
      <c r="D36" s="3">
        <f t="shared" si="2"/>
        <v>4663</v>
      </c>
      <c r="E36" s="15">
        <f t="shared" si="0"/>
        <v>0</v>
      </c>
      <c r="F36" s="16">
        <f t="shared" si="1"/>
        <v>0</v>
      </c>
    </row>
    <row r="37" spans="2:6" ht="12.75">
      <c r="B37" s="5" t="s">
        <v>16</v>
      </c>
      <c r="C37" s="3">
        <v>108300</v>
      </c>
      <c r="D37" s="3">
        <f t="shared" si="2"/>
        <v>108300</v>
      </c>
      <c r="E37" s="15">
        <f t="shared" si="0"/>
        <v>0</v>
      </c>
      <c r="F37" s="16">
        <v>0</v>
      </c>
    </row>
    <row r="38" spans="2:6" ht="12.75">
      <c r="B38" s="5" t="s">
        <v>17</v>
      </c>
      <c r="C38" s="3">
        <v>2830</v>
      </c>
      <c r="D38" s="3">
        <v>2830</v>
      </c>
      <c r="E38" s="15">
        <f t="shared" si="0"/>
        <v>0</v>
      </c>
      <c r="F38" s="16">
        <f t="shared" si="1"/>
        <v>0</v>
      </c>
    </row>
    <row r="39" spans="2:6" ht="12.75">
      <c r="B39" s="5" t="s">
        <v>94</v>
      </c>
      <c r="C39" s="3">
        <v>-566</v>
      </c>
      <c r="D39" s="3">
        <v>-566</v>
      </c>
      <c r="E39" s="15">
        <v>0</v>
      </c>
      <c r="F39" s="16">
        <v>0</v>
      </c>
    </row>
    <row r="40" spans="2:6" ht="12.75">
      <c r="B40" s="5" t="s">
        <v>18</v>
      </c>
      <c r="C40" s="3">
        <v>0</v>
      </c>
      <c r="D40" s="3">
        <f t="shared" si="2"/>
        <v>0</v>
      </c>
      <c r="E40" s="15">
        <f t="shared" si="0"/>
        <v>0</v>
      </c>
      <c r="F40" s="16">
        <f t="shared" si="1"/>
        <v>0</v>
      </c>
    </row>
    <row r="41" spans="2:6" ht="12.75">
      <c r="B41" s="5" t="s">
        <v>19</v>
      </c>
      <c r="C41" s="3">
        <v>0</v>
      </c>
      <c r="D41" s="3">
        <f t="shared" si="2"/>
        <v>0</v>
      </c>
      <c r="E41" s="15">
        <f t="shared" si="0"/>
        <v>0</v>
      </c>
      <c r="F41" s="16">
        <f t="shared" si="1"/>
        <v>0</v>
      </c>
    </row>
    <row r="42" spans="2:6" ht="12.75">
      <c r="B42" s="5" t="s">
        <v>20</v>
      </c>
      <c r="C42" s="3">
        <v>0</v>
      </c>
      <c r="D42" s="3">
        <f t="shared" si="2"/>
        <v>0</v>
      </c>
      <c r="E42" s="15">
        <f t="shared" si="0"/>
        <v>0</v>
      </c>
      <c r="F42" s="16">
        <f t="shared" si="1"/>
        <v>0</v>
      </c>
    </row>
    <row r="43" spans="2:6" ht="12.75">
      <c r="B43" s="10" t="s">
        <v>62</v>
      </c>
      <c r="C43" s="3">
        <v>0</v>
      </c>
      <c r="D43" s="3">
        <f t="shared" si="2"/>
        <v>0</v>
      </c>
      <c r="E43" s="15">
        <f t="shared" si="0"/>
        <v>0</v>
      </c>
      <c r="F43" s="16">
        <f t="shared" si="1"/>
        <v>0</v>
      </c>
    </row>
    <row r="44" spans="2:6" ht="12.75">
      <c r="B44" s="10" t="s">
        <v>63</v>
      </c>
      <c r="C44" s="3">
        <v>0</v>
      </c>
      <c r="D44" s="3">
        <f t="shared" si="2"/>
        <v>0</v>
      </c>
      <c r="E44" s="15">
        <f t="shared" si="0"/>
        <v>0</v>
      </c>
      <c r="F44" s="16">
        <f t="shared" si="1"/>
        <v>0</v>
      </c>
    </row>
    <row r="45" spans="2:6" ht="12.75">
      <c r="B45" s="10" t="s">
        <v>76</v>
      </c>
      <c r="C45" s="3">
        <v>0</v>
      </c>
      <c r="D45" s="3">
        <f t="shared" si="2"/>
        <v>0</v>
      </c>
      <c r="E45" s="15">
        <f t="shared" si="0"/>
        <v>0</v>
      </c>
      <c r="F45" s="16">
        <f t="shared" si="1"/>
        <v>0</v>
      </c>
    </row>
    <row r="46" spans="2:6" ht="12.75">
      <c r="B46" s="10" t="s">
        <v>77</v>
      </c>
      <c r="C46" s="3">
        <v>3025</v>
      </c>
      <c r="D46" s="3">
        <f t="shared" si="2"/>
        <v>3025</v>
      </c>
      <c r="E46" s="15">
        <f t="shared" si="0"/>
        <v>0</v>
      </c>
      <c r="F46" s="16">
        <f t="shared" si="1"/>
        <v>0</v>
      </c>
    </row>
    <row r="47" spans="2:6" ht="12.75">
      <c r="B47" s="5" t="s">
        <v>21</v>
      </c>
      <c r="C47" s="3">
        <v>170000</v>
      </c>
      <c r="D47" s="3">
        <f t="shared" si="2"/>
        <v>170000</v>
      </c>
      <c r="E47" s="15">
        <f t="shared" si="0"/>
        <v>0</v>
      </c>
      <c r="F47" s="16">
        <f t="shared" si="1"/>
        <v>0</v>
      </c>
    </row>
    <row r="48" spans="2:6" ht="12.75">
      <c r="B48" s="5"/>
      <c r="C48" s="3"/>
      <c r="D48" s="3"/>
      <c r="E48" s="15"/>
      <c r="F48" s="16"/>
    </row>
    <row r="49" spans="1:6" ht="12.75">
      <c r="A49" t="s">
        <v>64</v>
      </c>
      <c r="B49" s="5"/>
      <c r="C49" s="3"/>
      <c r="D49" s="3"/>
      <c r="E49" s="15"/>
      <c r="F49" s="16"/>
    </row>
    <row r="50" spans="2:6" ht="12.75">
      <c r="B50" s="5" t="s">
        <v>12</v>
      </c>
      <c r="C50" s="3">
        <v>0</v>
      </c>
      <c r="D50" s="3">
        <f t="shared" si="2"/>
        <v>0</v>
      </c>
      <c r="E50" s="15">
        <f>D50-C50</f>
        <v>0</v>
      </c>
      <c r="F50" s="16">
        <f t="shared" si="1"/>
        <v>0</v>
      </c>
    </row>
    <row r="51" spans="2:6" ht="12.75">
      <c r="B51" s="5" t="s">
        <v>65</v>
      </c>
      <c r="C51" s="3">
        <v>2990702.94</v>
      </c>
      <c r="D51" s="3">
        <f t="shared" si="2"/>
        <v>2990702.94</v>
      </c>
      <c r="E51" s="15">
        <f>D51-C51</f>
        <v>0</v>
      </c>
      <c r="F51" s="16">
        <f t="shared" si="1"/>
        <v>0</v>
      </c>
    </row>
    <row r="52" spans="2:6" ht="12.75">
      <c r="B52" s="5" t="s">
        <v>11</v>
      </c>
      <c r="C52" s="3">
        <v>0</v>
      </c>
      <c r="D52" s="3">
        <f t="shared" si="2"/>
        <v>0</v>
      </c>
      <c r="E52" s="15">
        <f>D52-C52</f>
        <v>0</v>
      </c>
      <c r="F52" s="16">
        <f t="shared" si="1"/>
        <v>0</v>
      </c>
    </row>
    <row r="53" spans="2:6" ht="12.75">
      <c r="B53" s="5" t="s">
        <v>13</v>
      </c>
      <c r="C53" s="3">
        <v>0</v>
      </c>
      <c r="D53" s="3">
        <f t="shared" si="2"/>
        <v>0</v>
      </c>
      <c r="E53" s="15">
        <f>D53-C53</f>
        <v>0</v>
      </c>
      <c r="F53" s="16">
        <f t="shared" si="1"/>
        <v>0</v>
      </c>
    </row>
    <row r="54" spans="2:6" ht="13.5" thickBot="1">
      <c r="B54" s="5" t="s">
        <v>14</v>
      </c>
      <c r="C54" s="3"/>
      <c r="D54" s="3">
        <f t="shared" si="2"/>
        <v>0</v>
      </c>
      <c r="E54" s="15">
        <f>D54-C54</f>
        <v>0</v>
      </c>
      <c r="F54" s="16">
        <f t="shared" si="1"/>
        <v>0</v>
      </c>
    </row>
    <row r="55" spans="2:6" ht="13.5" thickBot="1">
      <c r="B55" s="11"/>
      <c r="C55" s="12">
        <f>SUM(C9:C54)</f>
        <v>41856735.57000001</v>
      </c>
      <c r="D55" s="12">
        <f>SUM(D9:D54)</f>
        <v>41856735.57000001</v>
      </c>
      <c r="E55" s="12">
        <f>SUM(E9:E54)</f>
        <v>0</v>
      </c>
      <c r="F55" s="12">
        <f>SUM(F9:F54)</f>
        <v>0</v>
      </c>
    </row>
    <row r="56" spans="2:6" ht="12.75">
      <c r="B56" s="23"/>
      <c r="C56" s="24"/>
      <c r="D56" s="24"/>
      <c r="E56" s="25"/>
      <c r="F56" s="25"/>
    </row>
    <row r="57" spans="2:6" ht="12.75">
      <c r="B57" s="23"/>
      <c r="C57" s="24"/>
      <c r="D57" s="24"/>
      <c r="E57" s="25"/>
      <c r="F57" s="25"/>
    </row>
    <row r="58" spans="2:6" ht="12.75">
      <c r="B58" s="23"/>
      <c r="C58" s="24"/>
      <c r="D58" s="24"/>
      <c r="E58" s="25"/>
      <c r="F58" s="25"/>
    </row>
    <row r="59" spans="2:6" ht="12.75">
      <c r="B59" s="23"/>
      <c r="C59" s="24"/>
      <c r="D59" s="24"/>
      <c r="E59" s="25"/>
      <c r="F59" s="25"/>
    </row>
    <row r="60" spans="2:6" ht="12.75">
      <c r="B60" s="23"/>
      <c r="C60" s="24"/>
      <c r="D60" s="24"/>
      <c r="E60" s="25"/>
      <c r="F60" s="25"/>
    </row>
    <row r="61" spans="2:6" ht="12.75">
      <c r="B61" s="23"/>
      <c r="C61" s="24"/>
      <c r="D61" s="24"/>
      <c r="E61" s="25"/>
      <c r="F61" s="25"/>
    </row>
    <row r="62" spans="2:6" ht="12.75">
      <c r="B62" s="23"/>
      <c r="C62" s="24"/>
      <c r="D62" s="24"/>
      <c r="E62" s="25"/>
      <c r="F62" s="25"/>
    </row>
    <row r="63" spans="2:6" ht="12.75">
      <c r="B63" s="23"/>
      <c r="C63" s="24"/>
      <c r="D63" s="24"/>
      <c r="E63" s="25"/>
      <c r="F63" s="25"/>
    </row>
    <row r="64" spans="2:6" ht="12.75">
      <c r="B64" s="23"/>
      <c r="C64" s="24"/>
      <c r="D64" s="24"/>
      <c r="E64" s="25"/>
      <c r="F64" s="25"/>
    </row>
    <row r="65" spans="2:6" ht="12.75">
      <c r="B65" s="23"/>
      <c r="C65" s="24"/>
      <c r="D65" s="24"/>
      <c r="E65" s="25"/>
      <c r="F65" s="25"/>
    </row>
    <row r="66" spans="2:6" ht="12.75">
      <c r="B66" s="23"/>
      <c r="C66" s="24"/>
      <c r="D66" s="24"/>
      <c r="E66" s="25"/>
      <c r="F66" s="25"/>
    </row>
    <row r="67" spans="2:6" ht="12.75">
      <c r="B67" s="23"/>
      <c r="C67" s="24"/>
      <c r="D67" s="24"/>
      <c r="E67" s="25"/>
      <c r="F67" s="25"/>
    </row>
    <row r="68" spans="2:6" ht="12.75">
      <c r="B68" s="23"/>
      <c r="C68" s="24"/>
      <c r="D68" s="24"/>
      <c r="E68" s="25"/>
      <c r="F68" s="25"/>
    </row>
    <row r="69" spans="2:6" ht="12.75">
      <c r="B69" s="23"/>
      <c r="C69" s="24"/>
      <c r="D69" s="24"/>
      <c r="E69" s="25"/>
      <c r="F69" s="25"/>
    </row>
    <row r="70" spans="2:6" ht="12.75">
      <c r="B70" s="23"/>
      <c r="C70" s="24"/>
      <c r="D70" s="24"/>
      <c r="E70" s="25"/>
      <c r="F70" s="25"/>
    </row>
    <row r="71" spans="2:6" ht="12.75">
      <c r="B71" s="23"/>
      <c r="C71" s="24"/>
      <c r="D71" s="24"/>
      <c r="E71" s="25"/>
      <c r="F71" s="25"/>
    </row>
    <row r="73" ht="13.5" thickBot="1"/>
    <row r="74" spans="2:6" ht="13.5" thickBot="1">
      <c r="B74" s="7" t="s">
        <v>23</v>
      </c>
      <c r="C74" s="14" t="s">
        <v>24</v>
      </c>
      <c r="D74" s="8" t="s">
        <v>25</v>
      </c>
      <c r="E74" s="8" t="s">
        <v>1</v>
      </c>
      <c r="F74" s="9" t="s">
        <v>2</v>
      </c>
    </row>
    <row r="75" spans="1:6" ht="12.75">
      <c r="A75" t="s">
        <v>66</v>
      </c>
      <c r="B75" s="5" t="s">
        <v>35</v>
      </c>
      <c r="C75" s="6">
        <v>28493814.36</v>
      </c>
      <c r="D75" s="6">
        <f>C75</f>
        <v>28493814.36</v>
      </c>
      <c r="E75" s="19">
        <f>D75-C75</f>
        <v>0</v>
      </c>
      <c r="F75" s="20">
        <f>D75-C75</f>
        <v>0</v>
      </c>
    </row>
    <row r="76" spans="2:6" ht="12.75">
      <c r="B76" s="5" t="s">
        <v>36</v>
      </c>
      <c r="C76" s="6">
        <v>5493213.24</v>
      </c>
      <c r="D76" s="6">
        <f aca="true" t="shared" si="3" ref="D76:D103">C76</f>
        <v>5493213.24</v>
      </c>
      <c r="E76" s="19">
        <f aca="true" t="shared" si="4" ref="E76:E103">D76-C76</f>
        <v>0</v>
      </c>
      <c r="F76" s="20">
        <f aca="true" t="shared" si="5" ref="F76:F103">D76-C76</f>
        <v>0</v>
      </c>
    </row>
    <row r="77" spans="2:6" ht="12.75">
      <c r="B77" s="5" t="s">
        <v>37</v>
      </c>
      <c r="C77" s="6">
        <v>-2682254.33</v>
      </c>
      <c r="D77" s="6">
        <f t="shared" si="3"/>
        <v>-2682254.33</v>
      </c>
      <c r="E77" s="19">
        <f t="shared" si="4"/>
        <v>0</v>
      </c>
      <c r="F77" s="20">
        <f t="shared" si="5"/>
        <v>0</v>
      </c>
    </row>
    <row r="78" spans="2:6" ht="12.75">
      <c r="B78" s="5" t="s">
        <v>38</v>
      </c>
      <c r="C78" s="6">
        <v>583758.42</v>
      </c>
      <c r="D78" s="6">
        <f t="shared" si="3"/>
        <v>583758.42</v>
      </c>
      <c r="E78" s="19">
        <f t="shared" si="4"/>
        <v>0</v>
      </c>
      <c r="F78" s="20">
        <f t="shared" si="5"/>
        <v>0</v>
      </c>
    </row>
    <row r="79" spans="2:6" ht="12.75">
      <c r="B79" s="5" t="s">
        <v>39</v>
      </c>
      <c r="C79" s="6">
        <v>-319238</v>
      </c>
      <c r="D79" s="6">
        <f t="shared" si="3"/>
        <v>-319238</v>
      </c>
      <c r="E79" s="19">
        <f t="shared" si="4"/>
        <v>0</v>
      </c>
      <c r="F79" s="20">
        <f t="shared" si="5"/>
        <v>0</v>
      </c>
    </row>
    <row r="80" spans="2:6" ht="12.75">
      <c r="B80" s="5"/>
      <c r="C80" s="6"/>
      <c r="D80" s="6"/>
      <c r="E80" s="19"/>
      <c r="F80" s="20"/>
    </row>
    <row r="81" spans="1:6" ht="12.75">
      <c r="A81" t="s">
        <v>67</v>
      </c>
      <c r="B81" s="5" t="s">
        <v>40</v>
      </c>
      <c r="C81" s="6">
        <v>0</v>
      </c>
      <c r="D81" s="6">
        <f t="shared" si="3"/>
        <v>0</v>
      </c>
      <c r="E81" s="19">
        <f t="shared" si="4"/>
        <v>0</v>
      </c>
      <c r="F81" s="20">
        <f t="shared" si="5"/>
        <v>0</v>
      </c>
    </row>
    <row r="82" spans="2:6" ht="12.75">
      <c r="B82" s="5"/>
      <c r="C82" s="6"/>
      <c r="D82" s="6"/>
      <c r="E82" s="19"/>
      <c r="F82" s="20"/>
    </row>
    <row r="83" spans="1:6" ht="12.75">
      <c r="A83" t="s">
        <v>68</v>
      </c>
      <c r="B83" s="5" t="s">
        <v>41</v>
      </c>
      <c r="C83" s="6">
        <v>4354296.78</v>
      </c>
      <c r="D83" s="6">
        <f t="shared" si="3"/>
        <v>4354296.78</v>
      </c>
      <c r="E83" s="19">
        <f t="shared" si="4"/>
        <v>0</v>
      </c>
      <c r="F83" s="20">
        <f t="shared" si="5"/>
        <v>0</v>
      </c>
    </row>
    <row r="84" spans="2:6" ht="13.5" thickBot="1">
      <c r="B84" s="13" t="s">
        <v>44</v>
      </c>
      <c r="C84" s="31">
        <v>2011867.8</v>
      </c>
      <c r="D84" s="31">
        <v>2011867.8</v>
      </c>
      <c r="E84" s="32">
        <v>0</v>
      </c>
      <c r="F84" s="33">
        <v>0</v>
      </c>
    </row>
    <row r="85" spans="2:6" ht="12.75">
      <c r="B85" s="26"/>
      <c r="C85" s="27"/>
      <c r="D85" s="28"/>
      <c r="E85" s="29"/>
      <c r="F85" s="30"/>
    </row>
    <row r="86" spans="1:6" ht="12.75">
      <c r="A86" t="s">
        <v>69</v>
      </c>
      <c r="B86" s="5" t="s">
        <v>42</v>
      </c>
      <c r="C86" s="6">
        <v>3071816</v>
      </c>
      <c r="D86" s="6">
        <f t="shared" si="3"/>
        <v>3071816</v>
      </c>
      <c r="E86" s="19">
        <f t="shared" si="4"/>
        <v>0</v>
      </c>
      <c r="F86" s="20">
        <f t="shared" si="5"/>
        <v>0</v>
      </c>
    </row>
    <row r="87" spans="2:6" ht="12.75">
      <c r="B87" s="5" t="s">
        <v>85</v>
      </c>
      <c r="C87" s="6">
        <v>35450</v>
      </c>
      <c r="D87" s="6">
        <f>C87</f>
        <v>35450</v>
      </c>
      <c r="E87" s="19">
        <v>0</v>
      </c>
      <c r="F87" s="20">
        <v>0</v>
      </c>
    </row>
    <row r="88" spans="2:6" ht="12.75">
      <c r="B88" s="5" t="s">
        <v>43</v>
      </c>
      <c r="C88" s="6">
        <v>3025</v>
      </c>
      <c r="D88" s="6">
        <f t="shared" si="3"/>
        <v>3025</v>
      </c>
      <c r="E88" s="19">
        <f t="shared" si="4"/>
        <v>0</v>
      </c>
      <c r="F88" s="20">
        <f t="shared" si="5"/>
        <v>0</v>
      </c>
    </row>
    <row r="89" spans="2:6" ht="12.75">
      <c r="B89" s="5"/>
      <c r="C89" s="6"/>
      <c r="D89" s="6"/>
      <c r="E89" s="19"/>
      <c r="F89" s="20"/>
    </row>
    <row r="90" spans="1:6" ht="12.75">
      <c r="A90" t="s">
        <v>70</v>
      </c>
      <c r="B90" s="5" t="s">
        <v>26</v>
      </c>
      <c r="C90" s="6">
        <v>85497.3</v>
      </c>
      <c r="D90" s="6">
        <f t="shared" si="3"/>
        <v>85497.3</v>
      </c>
      <c r="E90" s="19">
        <f t="shared" si="4"/>
        <v>0</v>
      </c>
      <c r="F90" s="20">
        <f t="shared" si="5"/>
        <v>0</v>
      </c>
    </row>
    <row r="91" spans="2:6" ht="12.75">
      <c r="B91" s="5" t="s">
        <v>27</v>
      </c>
      <c r="C91" s="6">
        <v>201493</v>
      </c>
      <c r="D91" s="6">
        <f t="shared" si="3"/>
        <v>201493</v>
      </c>
      <c r="E91" s="19">
        <f t="shared" si="4"/>
        <v>0</v>
      </c>
      <c r="F91" s="20">
        <f t="shared" si="5"/>
        <v>0</v>
      </c>
    </row>
    <row r="92" spans="2:6" ht="12.75">
      <c r="B92" s="5" t="s">
        <v>28</v>
      </c>
      <c r="C92" s="6">
        <v>173358</v>
      </c>
      <c r="D92" s="6">
        <f t="shared" si="3"/>
        <v>173358</v>
      </c>
      <c r="E92" s="19">
        <f t="shared" si="4"/>
        <v>0</v>
      </c>
      <c r="F92" s="20">
        <f t="shared" si="5"/>
        <v>0</v>
      </c>
    </row>
    <row r="93" spans="2:6" ht="12.75">
      <c r="B93" s="5" t="s">
        <v>29</v>
      </c>
      <c r="C93" s="6"/>
      <c r="D93" s="6">
        <f t="shared" si="3"/>
        <v>0</v>
      </c>
      <c r="E93" s="19">
        <f t="shared" si="4"/>
        <v>0</v>
      </c>
      <c r="F93" s="20">
        <f t="shared" si="5"/>
        <v>0</v>
      </c>
    </row>
    <row r="94" spans="2:6" ht="12.75">
      <c r="B94" s="5" t="s">
        <v>83</v>
      </c>
      <c r="C94" s="6">
        <v>68056</v>
      </c>
      <c r="D94" s="6">
        <f t="shared" si="3"/>
        <v>68056</v>
      </c>
      <c r="E94" s="19">
        <f t="shared" si="4"/>
        <v>0</v>
      </c>
      <c r="F94" s="20">
        <f t="shared" si="5"/>
        <v>0</v>
      </c>
    </row>
    <row r="95" spans="2:6" ht="12.75">
      <c r="B95" s="5" t="s">
        <v>71</v>
      </c>
      <c r="C95" s="6">
        <v>32541</v>
      </c>
      <c r="D95" s="6">
        <f t="shared" si="3"/>
        <v>32541</v>
      </c>
      <c r="E95" s="19">
        <f t="shared" si="4"/>
        <v>0</v>
      </c>
      <c r="F95" s="20">
        <f t="shared" si="5"/>
        <v>0</v>
      </c>
    </row>
    <row r="96" spans="2:6" ht="12.75">
      <c r="B96" s="5" t="s">
        <v>30</v>
      </c>
      <c r="C96" s="6">
        <v>30603</v>
      </c>
      <c r="D96" s="6">
        <f t="shared" si="3"/>
        <v>30603</v>
      </c>
      <c r="E96" s="19">
        <f t="shared" si="4"/>
        <v>0</v>
      </c>
      <c r="F96" s="20">
        <f t="shared" si="5"/>
        <v>0</v>
      </c>
    </row>
    <row r="97" spans="2:6" ht="12.75">
      <c r="B97" s="5" t="s">
        <v>31</v>
      </c>
      <c r="C97" s="6"/>
      <c r="D97" s="6">
        <f t="shared" si="3"/>
        <v>0</v>
      </c>
      <c r="E97" s="19">
        <f t="shared" si="4"/>
        <v>0</v>
      </c>
      <c r="F97" s="20">
        <f t="shared" si="5"/>
        <v>0</v>
      </c>
    </row>
    <row r="98" spans="1:6" ht="12.75">
      <c r="A98" s="22" t="s">
        <v>78</v>
      </c>
      <c r="B98" s="5" t="s">
        <v>79</v>
      </c>
      <c r="C98" s="6"/>
      <c r="D98" s="6">
        <f t="shared" si="3"/>
        <v>0</v>
      </c>
      <c r="E98" s="19">
        <f t="shared" si="4"/>
        <v>0</v>
      </c>
      <c r="F98" s="20">
        <f t="shared" si="5"/>
        <v>0</v>
      </c>
    </row>
    <row r="99" spans="2:6" ht="12.75">
      <c r="B99" s="5" t="s">
        <v>72</v>
      </c>
      <c r="C99" s="6">
        <v>24578</v>
      </c>
      <c r="D99" s="6">
        <f t="shared" si="3"/>
        <v>24578</v>
      </c>
      <c r="E99" s="19">
        <f t="shared" si="4"/>
        <v>0</v>
      </c>
      <c r="F99" s="20">
        <f t="shared" si="5"/>
        <v>0</v>
      </c>
    </row>
    <row r="100" spans="2:6" ht="12.75">
      <c r="B100" s="5" t="s">
        <v>33</v>
      </c>
      <c r="C100" s="6"/>
      <c r="D100" s="6">
        <f t="shared" si="3"/>
        <v>0</v>
      </c>
      <c r="E100" s="19">
        <f t="shared" si="4"/>
        <v>0</v>
      </c>
      <c r="F100" s="20">
        <f t="shared" si="5"/>
        <v>0</v>
      </c>
    </row>
    <row r="101" spans="2:6" ht="12.75">
      <c r="B101" s="5" t="s">
        <v>75</v>
      </c>
      <c r="C101" s="6">
        <v>80000</v>
      </c>
      <c r="D101" s="6">
        <f t="shared" si="3"/>
        <v>80000</v>
      </c>
      <c r="E101" s="19">
        <f t="shared" si="4"/>
        <v>0</v>
      </c>
      <c r="F101" s="20">
        <f t="shared" si="5"/>
        <v>0</v>
      </c>
    </row>
    <row r="102" spans="2:6" ht="12.75">
      <c r="B102" s="5" t="s">
        <v>34</v>
      </c>
      <c r="C102" s="6">
        <v>112300</v>
      </c>
      <c r="D102" s="6">
        <f t="shared" si="3"/>
        <v>112300</v>
      </c>
      <c r="E102" s="19">
        <f t="shared" si="4"/>
        <v>0</v>
      </c>
      <c r="F102" s="20">
        <f t="shared" si="5"/>
        <v>0</v>
      </c>
    </row>
    <row r="103" spans="2:6" ht="13.5" thickBot="1">
      <c r="B103" s="5" t="s">
        <v>32</v>
      </c>
      <c r="C103" s="6">
        <v>2560</v>
      </c>
      <c r="D103" s="6">
        <f t="shared" si="3"/>
        <v>2560</v>
      </c>
      <c r="E103" s="19">
        <f t="shared" si="4"/>
        <v>0</v>
      </c>
      <c r="F103" s="20">
        <f t="shared" si="5"/>
        <v>0</v>
      </c>
    </row>
    <row r="104" spans="2:6" ht="13.5" thickBot="1">
      <c r="B104" s="7"/>
      <c r="C104" s="12">
        <f>SUM(C75:C103)</f>
        <v>41856735.57</v>
      </c>
      <c r="D104" s="12">
        <f>SUM(D75:D103)</f>
        <v>41856735.57</v>
      </c>
      <c r="E104" s="12">
        <f>SUM(E75:E103)</f>
        <v>0</v>
      </c>
      <c r="F104" s="12">
        <f>SUM(F75:F103)</f>
        <v>0</v>
      </c>
    </row>
    <row r="106" spans="1:6" ht="13.5" thickBot="1">
      <c r="A106" s="41" t="s">
        <v>86</v>
      </c>
      <c r="B106" s="41"/>
      <c r="C106" s="41"/>
      <c r="D106" s="41"/>
      <c r="E106" s="41"/>
      <c r="F106" s="41"/>
    </row>
    <row r="107" spans="1:6" ht="13.5" thickBot="1">
      <c r="A107" s="34" t="s">
        <v>91</v>
      </c>
      <c r="B107" s="40"/>
      <c r="C107" s="14" t="s">
        <v>24</v>
      </c>
      <c r="D107" s="8" t="s">
        <v>25</v>
      </c>
      <c r="E107" s="8" t="s">
        <v>1</v>
      </c>
      <c r="F107" s="9" t="s">
        <v>2</v>
      </c>
    </row>
    <row r="108" spans="2:6" ht="12.75">
      <c r="B108" s="38" t="s">
        <v>87</v>
      </c>
      <c r="C108" s="28">
        <v>189721.92</v>
      </c>
      <c r="D108" s="28">
        <f>C108</f>
        <v>189721.92</v>
      </c>
      <c r="E108" s="39">
        <v>0</v>
      </c>
      <c r="F108" s="30">
        <v>0</v>
      </c>
    </row>
    <row r="109" spans="2:6" ht="12.75">
      <c r="B109" s="36" t="s">
        <v>88</v>
      </c>
      <c r="C109" s="6">
        <v>7005</v>
      </c>
      <c r="D109" s="6">
        <f>C109</f>
        <v>7005</v>
      </c>
      <c r="E109" s="35">
        <v>0</v>
      </c>
      <c r="F109" s="20">
        <v>0</v>
      </c>
    </row>
    <row r="110" spans="2:6" ht="12.75">
      <c r="B110" s="36" t="s">
        <v>89</v>
      </c>
      <c r="C110" s="6">
        <v>1648698.72</v>
      </c>
      <c r="D110" s="6">
        <f>C110</f>
        <v>1648698.72</v>
      </c>
      <c r="E110" s="35">
        <v>0</v>
      </c>
      <c r="F110" s="20">
        <v>0</v>
      </c>
    </row>
    <row r="111" spans="2:6" ht="12.75">
      <c r="B111" s="36" t="s">
        <v>90</v>
      </c>
      <c r="C111" s="6">
        <v>874830</v>
      </c>
      <c r="D111" s="6">
        <f>C111</f>
        <v>874830</v>
      </c>
      <c r="E111" s="35">
        <v>0</v>
      </c>
      <c r="F111" s="20">
        <v>0</v>
      </c>
    </row>
    <row r="112" spans="2:6" ht="13.5" thickBot="1">
      <c r="B112" s="37" t="s">
        <v>95</v>
      </c>
      <c r="C112" s="31">
        <v>970595.64</v>
      </c>
      <c r="D112" s="31">
        <f>C112</f>
        <v>970595.64</v>
      </c>
      <c r="E112" s="45"/>
      <c r="F112" s="46"/>
    </row>
    <row r="113" spans="2:6" ht="12.75">
      <c r="B113" s="42"/>
      <c r="C113" s="43"/>
      <c r="D113" s="43"/>
      <c r="E113" s="44"/>
      <c r="F113" s="44"/>
    </row>
    <row r="115" ht="12.75">
      <c r="B115" s="21" t="s">
        <v>93</v>
      </c>
    </row>
  </sheetData>
  <sheetProtection/>
  <mergeCells count="1">
    <mergeCell ref="A106:F10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dmagdalkova</dc:creator>
  <cp:keywords/>
  <dc:description/>
  <cp:lastModifiedBy>obec</cp:lastModifiedBy>
  <cp:lastPrinted>2020-01-20T10:47:29Z</cp:lastPrinted>
  <dcterms:created xsi:type="dcterms:W3CDTF">2014-03-07T09:19:42Z</dcterms:created>
  <dcterms:modified xsi:type="dcterms:W3CDTF">2020-01-20T10:47:32Z</dcterms:modified>
  <cp:category/>
  <cp:version/>
  <cp:contentType/>
  <cp:contentStatus/>
</cp:coreProperties>
</file>